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16" windowWidth="17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1" authorId="0">
      <text>
        <r>
          <rPr>
            <b/>
            <sz val="9"/>
            <rFont val="Tahoma"/>
            <family val="0"/>
          </rPr>
          <t>Laptop: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<sst xmlns="http://schemas.openxmlformats.org/spreadsheetml/2006/main" count="120" uniqueCount="92">
  <si>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</si>
  <si>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</si>
  <si>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</si>
  <si>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</si>
  <si>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</si>
  <si>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</si>
  <si>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</si>
  <si>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</si>
  <si>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</si>
  <si>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</si>
  <si>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</si>
  <si>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</si>
  <si>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</si>
  <si>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</si>
  <si>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</si>
  <si>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</si>
  <si>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</si>
  <si>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</si>
  <si>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</si>
  <si>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</si>
  <si>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</si>
  <si>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</si>
  <si>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</si>
  <si>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</si>
  <si>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</si>
  <si>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</si>
  <si>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</si>
  <si>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</si>
  <si>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</si>
  <si>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</si>
  <si>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</si>
  <si>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</si>
  <si>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</si>
  <si>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</si>
  <si>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</si>
  <si>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</si>
  <si>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</si>
  <si>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</si>
  <si>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</si>
  <si>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</si>
  <si>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</si>
  <si>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</si>
  <si>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</si>
  <si>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</si>
  <si>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</si>
  <si>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</si>
  <si>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http://federalretirement.net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</si>
  <si>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</si>
  <si>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</si>
  <si>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</si>
  <si>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</si>
  <si>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</si>
  <si>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</si>
  <si>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</si>
  <si>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</si>
  <si>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</si>
  <si>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</si>
  <si>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</si>
  <si>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</si>
  <si>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</si>
  <si>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</si>
  <si>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</si>
  <si>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</si>
  <si>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Career planning guidance for federal employees       </t>
  </si>
  <si>
    <t xml:space="preserve">http://fedcareerinfo.com </t>
  </si>
  <si>
    <t>Jan 7 - Jan 20</t>
  </si>
  <si>
    <t>Jan 21 - Feb 3</t>
  </si>
  <si>
    <t>Feb 4 - Feb 17</t>
  </si>
  <si>
    <t>Feb 18 - Mar 3</t>
  </si>
  <si>
    <t>Mar 4 - Mar 17</t>
  </si>
  <si>
    <t>Mar 18 - Mar 31</t>
  </si>
  <si>
    <t>Apr 1 - Apr  14</t>
  </si>
  <si>
    <t>Apr  15 - Apr 28</t>
  </si>
  <si>
    <t>Apr 29 - May 12</t>
  </si>
  <si>
    <t>May 13 - May 26</t>
  </si>
  <si>
    <t>May 27 - Jun 9</t>
  </si>
  <si>
    <t>Jun 10 - Jun 23</t>
  </si>
  <si>
    <t>Jun 24 - Jul 7</t>
  </si>
  <si>
    <t>Jul 8 - Jul 21</t>
  </si>
  <si>
    <t>Jul 22 - Aug 4</t>
  </si>
  <si>
    <t>Aug 5 - Aug 18</t>
  </si>
  <si>
    <t>Aug 19 - Sep 1</t>
  </si>
  <si>
    <t>Sep 2 - Sep  15</t>
  </si>
  <si>
    <t>Sep  16 - Sep 29</t>
  </si>
  <si>
    <t>Sep 30 - Oct  13</t>
  </si>
  <si>
    <t>Oct  14 - Oct 27</t>
  </si>
  <si>
    <t>Oct 28 - Nov  10</t>
  </si>
  <si>
    <t>Nov  11 - Nov 24</t>
  </si>
  <si>
    <t>Nov 25 - Dec  8</t>
  </si>
  <si>
    <t>Dec  9 - Dec 22</t>
  </si>
  <si>
    <t>Dec 23 - Jan 5</t>
  </si>
  <si>
    <t>Regular Federal Employee's Leave Record - 2018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</si>
</sst>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quotePrefix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left"/>
    </xf>
    <xf numFmtId="15" fontId="0" fillId="0" borderId="27" xfId="0" applyNumberForma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8" xfId="0" applyFont="1" applyFill="1" applyBorder="1" applyAlignment="1">
      <alignment/>
    </xf>
    <xf numFmtId="0" fontId="7" fillId="0" borderId="12" xfId="0" applyFont="1" applyBorder="1" applyAlignment="1">
      <alignment/>
    </xf>
    <xf numFmtId="15" fontId="0" fillId="0" borderId="27" xfId="0" applyNumberFormat="1" applyBorder="1" applyAlignment="1" quotePrefix="1">
      <alignment horizontal="left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3" fillId="36" borderId="21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0" fillId="34" borderId="0" xfId="0" applyFill="1" applyAlignment="1">
      <alignment/>
    </xf>
    <xf numFmtId="0" fontId="9" fillId="38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6" fillId="39" borderId="29" xfId="0" applyFont="1" applyFill="1" applyBorder="1" applyAlignment="1">
      <alignment horizontal="center"/>
    </xf>
    <xf numFmtId="0" fontId="56" fillId="39" borderId="27" xfId="0" applyFont="1" applyFill="1" applyBorder="1" applyAlignment="1">
      <alignment horizontal="center"/>
    </xf>
    <xf numFmtId="0" fontId="7" fillId="16" borderId="28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" fontId="8" fillId="40" borderId="27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8" fillId="0" borderId="16" xfId="53" applyBorder="1" applyAlignment="1" applyProtection="1">
      <alignment/>
      <protection/>
    </xf>
    <xf numFmtId="0" fontId="48" fillId="0" borderId="0" xfId="53" applyAlignment="1" applyProtection="1">
      <alignment/>
      <protection/>
    </xf>
    <xf numFmtId="0" fontId="48" fillId="0" borderId="15" xfId="53" applyBorder="1" applyAlignment="1" applyProtection="1">
      <alignment/>
      <protection/>
    </xf>
    <xf numFmtId="0" fontId="48" fillId="0" borderId="16" xfId="53" applyBorder="1" applyAlignment="1" applyProtection="1">
      <alignment horizontal="left"/>
      <protection/>
    </xf>
    <xf numFmtId="0" fontId="54" fillId="0" borderId="0" xfId="0" applyFont="1" applyAlignment="1">
      <alignment/>
    </xf>
    <xf numFmtId="0" fontId="57" fillId="35" borderId="27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58" fillId="35" borderId="29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35" borderId="2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35" fillId="0" borderId="27" xfId="0" applyFont="1" applyBorder="1" applyAlignment="1">
      <alignment horizontal="left"/>
    </xf>
    <xf numFmtId="0" fontId="56" fillId="0" borderId="27" xfId="0" applyFont="1" applyFill="1" applyBorder="1" applyAlignment="1">
      <alignment horizontal="center"/>
    </xf>
    <xf numFmtId="0" fontId="56" fillId="38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edcareerinfo.com/products.htm" TargetMode="External" /><Relationship Id="rId3" Type="http://schemas.openxmlformats.org/officeDocument/2006/relationships/hyperlink" Target="http://fedcareerinfo.com/products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federaljobs.net/governmentjobs.htm" TargetMode="External" /><Relationship Id="rId6" Type="http://schemas.openxmlformats.org/officeDocument/2006/relationships/hyperlink" Target="http://federaljobs.net/governmentjobs.htm" TargetMode="External" /><Relationship Id="rId7" Type="http://schemas.openxmlformats.org/officeDocument/2006/relationships/hyperlink" Target="http://fedcareerinfo.com/products.htm" TargetMode="External" /><Relationship Id="rId8" Type="http://schemas.openxmlformats.org/officeDocument/2006/relationships/hyperlink" Target="http://fedcareerinfo.com/product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3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32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51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70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89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3276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467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4038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422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848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65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800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4610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4419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651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991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632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613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518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556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5372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575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7" name="Picture 1" descr="Takechar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24700"/>
          <a:ext cx="1000125" cy="129540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219075</xdr:colOff>
      <xdr:row>37</xdr:row>
      <xdr:rowOff>76200</xdr:rowOff>
    </xdr:from>
    <xdr:to>
      <xdr:col>17</xdr:col>
      <xdr:colOff>409575</xdr:colOff>
      <xdr:row>44</xdr:row>
      <xdr:rowOff>57150</xdr:rowOff>
    </xdr:to>
    <xdr:pic>
      <xdr:nvPicPr>
        <xdr:cNvPr id="28" name="Picture 2" descr="us11_final_300dpi_2x3.t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7162800"/>
          <a:ext cx="1009650" cy="1314450"/>
        </a:xfrm>
        <a:prstGeom prst="rect">
          <a:avLst/>
        </a:prstGeom>
        <a:noFill/>
        <a:ln w="9525" cmpd="sng">
          <a:solidFill>
            <a:srgbClr val="95B3D7">
              <a:alpha val="98822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3</xdr:row>
      <xdr:rowOff>9525</xdr:rowOff>
    </xdr:from>
    <xdr:to>
      <xdr:col>17</xdr:col>
      <xdr:colOff>0</xdr:colOff>
      <xdr:row>7</xdr:row>
      <xdr:rowOff>180975</xdr:rowOff>
    </xdr:to>
    <xdr:pic>
      <xdr:nvPicPr>
        <xdr:cNvPr id="29" name="Picture 1" descr="Takecharge.jpg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19125"/>
          <a:ext cx="723900" cy="93345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tirement.net/" TargetMode="External" /><Relationship Id="rId2" Type="http://schemas.openxmlformats.org/officeDocument/2006/relationships/hyperlink" Target="http://federalretirement.net/" TargetMode="External" /><Relationship Id="rId3" Type="http://schemas.openxmlformats.org/officeDocument/2006/relationships/hyperlink" Target="http://federalretirement.net/sickleave.htm" TargetMode="External" /><Relationship Id="rId4" Type="http://schemas.openxmlformats.org/officeDocument/2006/relationships/hyperlink" Target="http://federalretirement.net/Site/images/report_physical_emotional_enduser.pdf" TargetMode="External" /><Relationship Id="rId5" Type="http://schemas.openxmlformats.org/officeDocument/2006/relationships/hyperlink" Target="http://federalretirement.net/Site/images/report_financial_enduser.pdf" TargetMode="External" /><Relationship Id="rId6" Type="http://schemas.openxmlformats.org/officeDocument/2006/relationships/hyperlink" Target="http://federalretirement.net/Site/images/ContactList10_2010.pdf" TargetMode="External" /><Relationship Id="rId7" Type="http://schemas.openxmlformats.org/officeDocument/2006/relationships/hyperlink" Target="http://federalretirement.net/annuity.htm" TargetMode="External" /><Relationship Id="rId8" Type="http://schemas.openxmlformats.org/officeDocument/2006/relationships/hyperlink" Target="http://federalretirement.net/eligibility.htm" TargetMode="External" /><Relationship Id="rId9" Type="http://schemas.openxmlformats.org/officeDocument/2006/relationships/hyperlink" Target="http://federalretirement.net/sickleave.htm" TargetMode="External" /><Relationship Id="rId10" Type="http://schemas.openxmlformats.org/officeDocument/2006/relationships/hyperlink" Target="http://www.federaljobs.net/salarybase.htm" TargetMode="External" /><Relationship Id="rId11" Type="http://schemas.openxmlformats.org/officeDocument/2006/relationships/hyperlink" Target="http://fedcareerinfo.com/" TargetMode="External" /><Relationship Id="rId12" Type="http://schemas.openxmlformats.org/officeDocument/2006/relationships/hyperlink" Target="http://federalretirement.net/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2" max="2" width="14.421875" style="0" customWidth="1"/>
    <col min="3" max="3" width="1.1484375" style="0" hidden="1" customWidth="1"/>
    <col min="4" max="17" width="6.140625" style="0" customWidth="1"/>
    <col min="18" max="18" width="6.57421875" style="0" customWidth="1"/>
    <col min="19" max="19" width="6.421875" style="0" customWidth="1"/>
    <col min="20" max="20" width="8.57421875" style="0" customWidth="1"/>
    <col min="21" max="21" width="6.7109375" style="0" customWidth="1"/>
    <col min="22" max="22" width="7.140625" style="0" customWidth="1"/>
    <col min="23" max="23" width="7.8515625" style="0" customWidth="1"/>
    <col min="24" max="24" width="6.7109375" style="0" customWidth="1"/>
    <col min="25" max="25" width="6.57421875" style="0" customWidth="1"/>
    <col min="26" max="26" width="8.140625" style="0" customWidth="1"/>
    <col min="27" max="28" width="6.00390625" style="0" customWidth="1"/>
    <col min="29" max="29" width="7.8515625" style="0" customWidth="1"/>
  </cols>
  <sheetData>
    <row r="1" spans="1:29" ht="18">
      <c r="A1" s="1"/>
      <c r="B1" s="2" t="s">
        <v>91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1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49</v>
      </c>
      <c r="Z2" s="8"/>
      <c r="AA2" s="15"/>
      <c r="AB2" s="8" t="s">
        <v>4</v>
      </c>
      <c r="AC2" s="16"/>
    </row>
    <row r="3" spans="1:29" ht="15">
      <c r="A3" s="6"/>
      <c r="B3" s="16"/>
      <c r="C3" s="8"/>
      <c r="D3" s="88" t="s">
        <v>41</v>
      </c>
      <c r="E3" s="86"/>
      <c r="F3" s="89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50</v>
      </c>
      <c r="Y3" s="8"/>
      <c r="Z3" s="8"/>
      <c r="AA3" s="15"/>
      <c r="AB3" s="8" t="s">
        <v>8</v>
      </c>
      <c r="AC3" s="16"/>
    </row>
    <row r="4" spans="1:29" ht="15">
      <c r="A4" s="17"/>
      <c r="B4" s="18">
        <v>2018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ht="15">
      <c r="A5" s="21"/>
      <c r="B5" s="22" t="s">
        <v>54</v>
      </c>
      <c r="C5" s="19"/>
      <c r="D5" s="81" t="s">
        <v>52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51</v>
      </c>
      <c r="Y5" s="10"/>
      <c r="Z5" s="10"/>
      <c r="AA5" s="15"/>
      <c r="AB5" s="8" t="s">
        <v>16</v>
      </c>
      <c r="AC5" s="16"/>
    </row>
    <row r="6" spans="1:29" ht="1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ht="15">
      <c r="A7" s="21"/>
      <c r="B7" s="22" t="s">
        <v>53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ht="15">
      <c r="A8" s="40"/>
      <c r="B8" s="41"/>
      <c r="C8" s="19"/>
      <c r="D8" s="9" t="s">
        <v>45</v>
      </c>
      <c r="E8" s="11"/>
      <c r="F8" s="11"/>
      <c r="G8" s="11"/>
      <c r="H8" s="10"/>
      <c r="I8" s="86" t="s">
        <v>48</v>
      </c>
      <c r="J8" s="86"/>
      <c r="K8" s="86"/>
      <c r="L8" s="86"/>
      <c r="M8" s="86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ht="1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80">
        <v>0</v>
      </c>
      <c r="U9" s="49"/>
      <c r="V9" s="49"/>
      <c r="W9" s="80"/>
      <c r="X9" s="49"/>
      <c r="Y9" s="49"/>
      <c r="Z9" s="80"/>
      <c r="AA9" s="49"/>
      <c r="AB9" s="49"/>
      <c r="AC9" s="80"/>
    </row>
    <row r="10" spans="1:29" ht="15">
      <c r="A10" s="83">
        <v>1</v>
      </c>
      <c r="B10" s="50" t="s">
        <v>65</v>
      </c>
      <c r="C10" s="51">
        <v>36185</v>
      </c>
      <c r="D10" s="74"/>
      <c r="E10" s="93"/>
      <c r="F10" s="94"/>
      <c r="G10" s="59"/>
      <c r="H10" s="59"/>
      <c r="I10" s="59"/>
      <c r="J10" s="74"/>
      <c r="K10" s="74"/>
      <c r="L10" s="78" t="s">
        <v>37</v>
      </c>
      <c r="M10" s="59"/>
      <c r="N10" s="59"/>
      <c r="O10" s="59"/>
      <c r="P10" s="59"/>
      <c r="Q10" s="76"/>
      <c r="R10" s="52"/>
      <c r="S10" s="53"/>
      <c r="T10" s="54">
        <f>SUM(T9+R10-S10)</f>
        <v>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ht="15">
      <c r="A11" s="83">
        <v>2</v>
      </c>
      <c r="B11" s="50" t="s">
        <v>66</v>
      </c>
      <c r="C11" s="51">
        <v>36199</v>
      </c>
      <c r="D11" s="85"/>
      <c r="E11" s="92" t="s">
        <v>12</v>
      </c>
      <c r="F11" s="95"/>
      <c r="G11" s="59"/>
      <c r="H11" s="59"/>
      <c r="I11" s="59"/>
      <c r="J11" s="74"/>
      <c r="K11" s="74"/>
      <c r="L11" s="59"/>
      <c r="M11" s="59"/>
      <c r="N11" s="59"/>
      <c r="O11" s="59"/>
      <c r="P11" s="59"/>
      <c r="Q11" s="76"/>
      <c r="R11" s="52"/>
      <c r="S11" s="52"/>
      <c r="T11" s="54">
        <f aca="true" t="shared" si="0" ref="T11:T36">SUM(T10+R11-S11)</f>
        <v>0</v>
      </c>
      <c r="U11" s="55">
        <v>0</v>
      </c>
      <c r="V11" s="52"/>
      <c r="W11" s="54">
        <f aca="true" t="shared" si="1" ref="W11:W34">SUM(W10+U11-V11)</f>
        <v>0</v>
      </c>
      <c r="X11" s="55">
        <v>0</v>
      </c>
      <c r="Y11" s="52"/>
      <c r="Z11" s="54">
        <f aca="true" t="shared" si="2" ref="Z11:Z36">SUM(Z10+X11-Y11)</f>
        <v>0</v>
      </c>
      <c r="AA11" s="55">
        <v>0</v>
      </c>
      <c r="AB11" s="52"/>
      <c r="AC11" s="54">
        <f aca="true" t="shared" si="3" ref="AC11:AC36">SUM(AC10+AA11-AB11)</f>
        <v>0</v>
      </c>
    </row>
    <row r="12" spans="1:29" ht="15">
      <c r="A12" s="83">
        <v>3</v>
      </c>
      <c r="B12" s="50" t="s">
        <v>67</v>
      </c>
      <c r="C12" s="56">
        <v>36213</v>
      </c>
      <c r="D12" s="74"/>
      <c r="E12" s="96"/>
      <c r="F12" s="59"/>
      <c r="G12" s="59"/>
      <c r="H12" s="59"/>
      <c r="I12" s="59"/>
      <c r="J12" s="74"/>
      <c r="K12" s="74"/>
      <c r="L12" s="92"/>
      <c r="M12" s="57"/>
      <c r="N12" s="57"/>
      <c r="O12" s="57"/>
      <c r="P12" s="57"/>
      <c r="Q12" s="76"/>
      <c r="R12" s="52"/>
      <c r="S12" s="52"/>
      <c r="T12" s="54">
        <f t="shared" si="0"/>
        <v>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ht="15">
      <c r="A13" s="83">
        <v>4</v>
      </c>
      <c r="B13" s="50" t="s">
        <v>68</v>
      </c>
      <c r="C13" s="56">
        <v>36227</v>
      </c>
      <c r="D13" s="74"/>
      <c r="E13" s="78" t="s">
        <v>37</v>
      </c>
      <c r="F13" s="57"/>
      <c r="G13" s="57"/>
      <c r="H13" s="57"/>
      <c r="I13" s="57"/>
      <c r="J13" s="74"/>
      <c r="K13" s="74"/>
      <c r="L13" s="65"/>
      <c r="M13" s="57"/>
      <c r="N13" s="57"/>
      <c r="O13" s="58"/>
      <c r="P13" s="58"/>
      <c r="Q13" s="76"/>
      <c r="R13" s="52"/>
      <c r="S13" s="52"/>
      <c r="T13" s="54">
        <f t="shared" si="0"/>
        <v>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ht="15">
      <c r="A14" s="83">
        <v>5</v>
      </c>
      <c r="B14" s="50" t="s">
        <v>69</v>
      </c>
      <c r="C14" s="56">
        <v>36241</v>
      </c>
      <c r="D14" s="74"/>
      <c r="E14" s="59"/>
      <c r="F14" s="59"/>
      <c r="G14" s="59"/>
      <c r="H14" s="97"/>
      <c r="I14" s="59"/>
      <c r="J14" s="74"/>
      <c r="K14" s="74"/>
      <c r="L14" s="59"/>
      <c r="M14" s="59"/>
      <c r="N14" s="59"/>
      <c r="O14" s="59"/>
      <c r="P14" s="59"/>
      <c r="Q14" s="76"/>
      <c r="R14" s="52"/>
      <c r="S14" s="52"/>
      <c r="T14" s="54">
        <f t="shared" si="0"/>
        <v>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ht="15">
      <c r="A15" s="83">
        <v>6</v>
      </c>
      <c r="B15" s="50" t="s">
        <v>70</v>
      </c>
      <c r="C15" s="56">
        <v>36255</v>
      </c>
      <c r="D15" s="74"/>
      <c r="E15" s="59"/>
      <c r="F15" s="59"/>
      <c r="G15" s="59"/>
      <c r="H15" s="59"/>
      <c r="I15" s="59"/>
      <c r="J15" s="74"/>
      <c r="K15" s="74"/>
      <c r="L15" s="59"/>
      <c r="M15" s="59"/>
      <c r="N15" s="59"/>
      <c r="O15" s="59"/>
      <c r="P15" s="59"/>
      <c r="Q15" s="76"/>
      <c r="R15" s="52"/>
      <c r="S15" s="52"/>
      <c r="T15" s="54">
        <f t="shared" si="0"/>
        <v>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ht="15">
      <c r="A16" s="83">
        <v>7</v>
      </c>
      <c r="B16" s="50" t="s">
        <v>71</v>
      </c>
      <c r="C16" s="56">
        <v>36269</v>
      </c>
      <c r="D16" s="74"/>
      <c r="E16" s="59"/>
      <c r="F16" s="59"/>
      <c r="G16" s="59"/>
      <c r="H16" s="59"/>
      <c r="I16" s="59"/>
      <c r="J16" s="74"/>
      <c r="K16" s="74"/>
      <c r="L16" s="57"/>
      <c r="M16" s="57"/>
      <c r="N16" s="57"/>
      <c r="O16" s="57"/>
      <c r="P16" s="57"/>
      <c r="Q16" s="76"/>
      <c r="R16" s="52"/>
      <c r="S16" s="52"/>
      <c r="T16" s="54">
        <f t="shared" si="0"/>
        <v>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ht="15">
      <c r="A17" s="83">
        <v>8</v>
      </c>
      <c r="B17" s="50" t="s">
        <v>72</v>
      </c>
      <c r="C17" s="56">
        <v>36283</v>
      </c>
      <c r="D17" s="74"/>
      <c r="E17" s="57"/>
      <c r="F17" s="57"/>
      <c r="G17" s="57"/>
      <c r="H17" s="57"/>
      <c r="I17" s="57"/>
      <c r="J17" s="75"/>
      <c r="K17" s="74"/>
      <c r="L17" s="57"/>
      <c r="M17" s="57"/>
      <c r="N17" s="57"/>
      <c r="O17" s="57"/>
      <c r="P17" s="57"/>
      <c r="Q17" s="76"/>
      <c r="R17" s="52"/>
      <c r="S17" s="52"/>
      <c r="T17" s="54">
        <f t="shared" si="0"/>
        <v>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ht="15">
      <c r="A18" s="83">
        <v>9</v>
      </c>
      <c r="B18" s="50" t="s">
        <v>73</v>
      </c>
      <c r="C18" s="56">
        <v>36297</v>
      </c>
      <c r="D18" s="74"/>
      <c r="E18" s="57"/>
      <c r="F18" s="58"/>
      <c r="G18" s="58"/>
      <c r="H18" s="58"/>
      <c r="I18" s="58"/>
      <c r="J18" s="74"/>
      <c r="K18" s="74"/>
      <c r="L18" s="59"/>
      <c r="M18" s="59"/>
      <c r="N18" s="59"/>
      <c r="O18" s="59"/>
      <c r="P18" s="59"/>
      <c r="Q18" s="76"/>
      <c r="R18" s="52"/>
      <c r="S18" s="52"/>
      <c r="T18" s="54">
        <f t="shared" si="0"/>
        <v>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ht="15">
      <c r="A19" s="83">
        <v>10</v>
      </c>
      <c r="B19" s="50" t="s">
        <v>74</v>
      </c>
      <c r="C19" s="56">
        <v>36311</v>
      </c>
      <c r="D19" s="74"/>
      <c r="E19" s="98"/>
      <c r="F19" s="59"/>
      <c r="G19" s="59"/>
      <c r="H19" s="59"/>
      <c r="I19" s="59"/>
      <c r="J19" s="74"/>
      <c r="K19" s="74"/>
      <c r="L19" s="102"/>
      <c r="M19" s="59"/>
      <c r="N19" s="59"/>
      <c r="O19" s="59"/>
      <c r="P19" s="59"/>
      <c r="Q19" s="76"/>
      <c r="R19" s="52"/>
      <c r="S19" s="52"/>
      <c r="T19" s="54">
        <f t="shared" si="0"/>
        <v>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ht="15">
      <c r="A20" s="83">
        <v>11</v>
      </c>
      <c r="B20" s="101" t="s">
        <v>75</v>
      </c>
      <c r="C20" s="56">
        <v>36325</v>
      </c>
      <c r="D20" s="85"/>
      <c r="E20" s="79" t="s">
        <v>39</v>
      </c>
      <c r="F20" s="95"/>
      <c r="G20" s="59"/>
      <c r="H20" s="59"/>
      <c r="I20" s="59"/>
      <c r="J20" s="74"/>
      <c r="K20" s="74"/>
      <c r="L20" s="65"/>
      <c r="M20" s="59"/>
      <c r="N20" s="59"/>
      <c r="O20" s="59"/>
      <c r="P20" s="57"/>
      <c r="Q20" s="76"/>
      <c r="R20" s="52"/>
      <c r="S20" s="52"/>
      <c r="T20" s="54">
        <f t="shared" si="0"/>
        <v>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ht="15">
      <c r="A21" s="83">
        <v>12</v>
      </c>
      <c r="B21" s="50" t="s">
        <v>76</v>
      </c>
      <c r="C21" s="56">
        <v>36339</v>
      </c>
      <c r="D21" s="74"/>
      <c r="E21" s="60"/>
      <c r="F21" s="57"/>
      <c r="G21" s="57"/>
      <c r="H21" s="57"/>
      <c r="I21" s="57"/>
      <c r="J21" s="74"/>
      <c r="K21" s="74"/>
      <c r="L21" s="57"/>
      <c r="M21" s="57"/>
      <c r="N21" s="57"/>
      <c r="O21" s="57"/>
      <c r="P21" s="61"/>
      <c r="Q21" s="76"/>
      <c r="R21" s="52"/>
      <c r="S21" s="53"/>
      <c r="T21" s="54">
        <f t="shared" si="0"/>
        <v>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ht="15">
      <c r="A22" s="83">
        <v>13</v>
      </c>
      <c r="B22" s="50" t="s">
        <v>77</v>
      </c>
      <c r="C22" s="56">
        <v>36353</v>
      </c>
      <c r="D22" s="74"/>
      <c r="E22" s="57"/>
      <c r="F22" s="57"/>
      <c r="G22" s="57"/>
      <c r="I22" s="102"/>
      <c r="J22" s="74"/>
      <c r="K22" s="74"/>
      <c r="L22" s="65"/>
      <c r="N22" s="79" t="s">
        <v>38</v>
      </c>
      <c r="O22" s="63"/>
      <c r="P22" s="64"/>
      <c r="Q22" s="77"/>
      <c r="R22" s="52"/>
      <c r="S22" s="52"/>
      <c r="T22" s="54">
        <f t="shared" si="0"/>
        <v>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ht="15">
      <c r="A23" s="83">
        <v>14</v>
      </c>
      <c r="B23" s="50" t="s">
        <v>78</v>
      </c>
      <c r="C23" s="56">
        <v>36367</v>
      </c>
      <c r="D23" s="74"/>
      <c r="E23" s="97"/>
      <c r="F23" s="99"/>
      <c r="G23" s="65"/>
      <c r="H23" s="59"/>
      <c r="I23" s="59"/>
      <c r="J23" s="74"/>
      <c r="K23" s="74"/>
      <c r="L23" s="59"/>
      <c r="M23" s="59"/>
      <c r="N23" s="59"/>
      <c r="O23" s="59"/>
      <c r="P23" s="96"/>
      <c r="Q23" s="76"/>
      <c r="R23" s="52"/>
      <c r="S23" s="52"/>
      <c r="T23" s="54">
        <f t="shared" si="0"/>
        <v>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ht="15">
      <c r="A24" s="83">
        <v>15</v>
      </c>
      <c r="B24" s="50" t="s">
        <v>79</v>
      </c>
      <c r="C24" s="56">
        <v>36381</v>
      </c>
      <c r="D24" s="74"/>
      <c r="E24" s="59"/>
      <c r="F24" s="59"/>
      <c r="G24" s="59"/>
      <c r="H24" s="59"/>
      <c r="I24" s="59"/>
      <c r="J24" s="74"/>
      <c r="K24" s="74"/>
      <c r="L24" s="59"/>
      <c r="M24" s="59"/>
      <c r="N24" s="59"/>
      <c r="O24" s="59"/>
      <c r="P24" s="59"/>
      <c r="Q24" s="76"/>
      <c r="R24" s="52"/>
      <c r="S24" s="53"/>
      <c r="T24" s="54">
        <f t="shared" si="0"/>
        <v>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ht="15">
      <c r="A25" s="83">
        <v>16</v>
      </c>
      <c r="B25" s="50" t="s">
        <v>80</v>
      </c>
      <c r="C25" s="56">
        <v>36395</v>
      </c>
      <c r="D25" s="74"/>
      <c r="E25" s="59"/>
      <c r="F25" s="59"/>
      <c r="G25" s="57"/>
      <c r="H25" s="57"/>
      <c r="I25" s="57"/>
      <c r="J25" s="74"/>
      <c r="K25" s="74"/>
      <c r="L25" s="57"/>
      <c r="M25" s="57"/>
      <c r="N25" s="57"/>
      <c r="O25" s="57"/>
      <c r="P25" s="57"/>
      <c r="Q25" s="76"/>
      <c r="R25" s="52"/>
      <c r="S25" s="52"/>
      <c r="T25" s="54">
        <f t="shared" si="0"/>
        <v>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ht="15">
      <c r="A26" s="83">
        <v>17</v>
      </c>
      <c r="B26" s="50" t="s">
        <v>81</v>
      </c>
      <c r="C26" s="56">
        <v>36409</v>
      </c>
      <c r="D26" s="74"/>
      <c r="E26" s="57"/>
      <c r="F26" s="57"/>
      <c r="G26" s="57"/>
      <c r="H26" s="57"/>
      <c r="I26" s="57"/>
      <c r="J26" s="74"/>
      <c r="K26" s="74"/>
      <c r="M26" s="57"/>
      <c r="N26" s="57"/>
      <c r="O26" s="57"/>
      <c r="P26" s="57"/>
      <c r="Q26" s="76"/>
      <c r="R26" s="52"/>
      <c r="S26" s="52"/>
      <c r="T26" s="54">
        <f t="shared" si="0"/>
        <v>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ht="15">
      <c r="A27" s="83">
        <v>18</v>
      </c>
      <c r="B27" s="50" t="s">
        <v>82</v>
      </c>
      <c r="C27" s="56">
        <v>36423</v>
      </c>
      <c r="D27" s="74"/>
      <c r="E27" s="79" t="s">
        <v>39</v>
      </c>
      <c r="F27" s="58"/>
      <c r="G27" s="58"/>
      <c r="H27" s="59"/>
      <c r="I27" s="59"/>
      <c r="J27" s="74"/>
      <c r="K27" s="74"/>
      <c r="L27" s="65"/>
      <c r="M27" s="59"/>
      <c r="N27" s="59"/>
      <c r="O27" s="59"/>
      <c r="P27" s="59"/>
      <c r="Q27" s="76"/>
      <c r="R27" s="52"/>
      <c r="S27" s="52"/>
      <c r="T27" s="54">
        <f t="shared" si="0"/>
        <v>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ht="15">
      <c r="A28" s="83">
        <v>19</v>
      </c>
      <c r="B28" s="50" t="s">
        <v>83</v>
      </c>
      <c r="C28" s="56">
        <v>36437</v>
      </c>
      <c r="D28" s="74"/>
      <c r="E28" s="59"/>
      <c r="F28" s="59"/>
      <c r="G28" s="59"/>
      <c r="H28" s="59"/>
      <c r="I28" s="59"/>
      <c r="J28" s="74"/>
      <c r="K28" s="74"/>
      <c r="L28" s="59"/>
      <c r="M28" s="59"/>
      <c r="N28" s="59"/>
      <c r="O28" s="59"/>
      <c r="P28" s="59"/>
      <c r="Q28" s="76"/>
      <c r="R28" s="52"/>
      <c r="S28" s="52"/>
      <c r="T28" s="54">
        <f t="shared" si="0"/>
        <v>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ht="15">
      <c r="A29" s="83">
        <v>20</v>
      </c>
      <c r="B29" s="50" t="s">
        <v>84</v>
      </c>
      <c r="C29" s="56">
        <v>36451</v>
      </c>
      <c r="D29" s="74"/>
      <c r="E29" s="59"/>
      <c r="F29" s="59"/>
      <c r="G29" s="59"/>
      <c r="H29" s="59"/>
      <c r="I29" s="59"/>
      <c r="J29" s="74"/>
      <c r="K29" s="74"/>
      <c r="L29" s="79" t="s">
        <v>39</v>
      </c>
      <c r="M29" s="57"/>
      <c r="N29" s="57"/>
      <c r="O29" s="57"/>
      <c r="P29" s="57"/>
      <c r="Q29" s="76"/>
      <c r="R29" s="52"/>
      <c r="S29" s="52"/>
      <c r="T29" s="54">
        <f t="shared" si="0"/>
        <v>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ht="15">
      <c r="A30" s="83">
        <v>21</v>
      </c>
      <c r="B30" s="50" t="s">
        <v>85</v>
      </c>
      <c r="C30" s="56">
        <v>36465</v>
      </c>
      <c r="D30" s="74"/>
      <c r="E30" s="65"/>
      <c r="F30" s="57"/>
      <c r="G30" s="57"/>
      <c r="H30" s="57"/>
      <c r="I30" s="57"/>
      <c r="J30" s="74"/>
      <c r="K30" s="74"/>
      <c r="L30" s="57"/>
      <c r="M30" s="57"/>
      <c r="N30" s="57"/>
      <c r="O30" s="57"/>
      <c r="P30" s="57"/>
      <c r="Q30" s="76"/>
      <c r="R30" s="52"/>
      <c r="S30" s="52"/>
      <c r="T30" s="54">
        <f t="shared" si="0"/>
        <v>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ht="15">
      <c r="A31" s="83">
        <v>22</v>
      </c>
      <c r="B31" s="50" t="s">
        <v>86</v>
      </c>
      <c r="C31" s="51">
        <v>36479</v>
      </c>
      <c r="D31" s="74"/>
      <c r="E31" s="57"/>
      <c r="F31" s="57"/>
      <c r="G31" s="57"/>
      <c r="H31" s="58"/>
      <c r="I31" s="58"/>
      <c r="J31" s="74"/>
      <c r="K31" s="74"/>
      <c r="L31" s="48"/>
      <c r="M31" s="48"/>
      <c r="N31" s="102"/>
      <c r="O31" s="59"/>
      <c r="Q31" s="76"/>
      <c r="R31" s="52"/>
      <c r="S31" s="52"/>
      <c r="T31" s="54">
        <f t="shared" si="0"/>
        <v>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ht="15">
      <c r="A32" s="83">
        <v>23</v>
      </c>
      <c r="B32" s="50" t="s">
        <v>87</v>
      </c>
      <c r="C32" s="56">
        <v>36493</v>
      </c>
      <c r="D32" s="74"/>
      <c r="E32" s="79" t="s">
        <v>39</v>
      </c>
      <c r="F32" s="100"/>
      <c r="G32" s="99"/>
      <c r="H32" s="97"/>
      <c r="I32" s="99"/>
      <c r="J32" s="74"/>
      <c r="K32" s="74"/>
      <c r="M32" s="59"/>
      <c r="N32" s="59"/>
      <c r="O32" s="79" t="s">
        <v>39</v>
      </c>
      <c r="P32" s="59"/>
      <c r="Q32" s="76"/>
      <c r="R32" s="52"/>
      <c r="S32" s="52"/>
      <c r="T32" s="54">
        <f t="shared" si="0"/>
        <v>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ht="15">
      <c r="A33" s="83">
        <v>24</v>
      </c>
      <c r="B33" s="50" t="s">
        <v>88</v>
      </c>
      <c r="C33" s="56">
        <v>36507</v>
      </c>
      <c r="D33" s="74"/>
      <c r="E33" s="59"/>
      <c r="F33" s="59"/>
      <c r="G33" s="59"/>
      <c r="H33" s="65"/>
      <c r="I33" s="59"/>
      <c r="J33" s="74"/>
      <c r="K33" s="74"/>
      <c r="L33" s="59"/>
      <c r="M33" s="59"/>
      <c r="N33" s="59"/>
      <c r="O33" s="59"/>
      <c r="P33" s="59"/>
      <c r="Q33" s="76"/>
      <c r="R33" s="52"/>
      <c r="S33" s="53"/>
      <c r="T33" s="54">
        <f t="shared" si="0"/>
        <v>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ht="15">
      <c r="A34" s="83">
        <v>25</v>
      </c>
      <c r="B34" s="50" t="s">
        <v>89</v>
      </c>
      <c r="C34" s="56">
        <v>36521</v>
      </c>
      <c r="D34" s="74"/>
      <c r="E34" s="57"/>
      <c r="F34" s="57"/>
      <c r="G34" s="57"/>
      <c r="H34" s="57"/>
      <c r="I34" s="57"/>
      <c r="J34" s="74"/>
      <c r="K34" s="74"/>
      <c r="L34" s="57"/>
      <c r="M34" s="57"/>
      <c r="O34" s="48"/>
      <c r="P34" s="102"/>
      <c r="Q34" s="76"/>
      <c r="R34" s="52"/>
      <c r="S34" s="52"/>
      <c r="T34" s="54">
        <f t="shared" si="0"/>
        <v>0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ht="15">
      <c r="A35" s="83">
        <v>26</v>
      </c>
      <c r="B35" s="50" t="s">
        <v>90</v>
      </c>
      <c r="C35" s="56">
        <v>36521</v>
      </c>
      <c r="D35" s="74"/>
      <c r="F35" s="79" t="s">
        <v>39</v>
      </c>
      <c r="G35" s="57"/>
      <c r="I35" s="102"/>
      <c r="J35" s="74"/>
      <c r="K35" s="103"/>
      <c r="M35" s="79" t="s">
        <v>39</v>
      </c>
      <c r="N35" s="58"/>
      <c r="O35" s="62"/>
      <c r="P35" s="62"/>
      <c r="Q35" s="76"/>
      <c r="R35" s="52"/>
      <c r="S35" s="52"/>
      <c r="T35" s="54">
        <f t="shared" si="0"/>
        <v>0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ht="15">
      <c r="A36" s="84"/>
      <c r="B36" s="50"/>
      <c r="C36" s="56">
        <v>36521</v>
      </c>
      <c r="D36" s="74"/>
      <c r="E36" s="57"/>
      <c r="F36" s="65"/>
      <c r="G36" s="59"/>
      <c r="H36" s="65"/>
      <c r="I36" s="59"/>
      <c r="J36" s="74"/>
      <c r="K36" s="74"/>
      <c r="L36" s="91"/>
      <c r="M36" s="91"/>
      <c r="N36" s="91"/>
      <c r="O36" s="91"/>
      <c r="P36" s="91"/>
      <c r="Q36" s="76"/>
      <c r="R36" s="52"/>
      <c r="S36" s="52"/>
      <c r="T36" s="54">
        <f t="shared" si="0"/>
        <v>0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4:29" ht="15">
      <c r="D37" s="82" t="s">
        <v>44</v>
      </c>
      <c r="E37" s="82"/>
      <c r="F37" s="82"/>
      <c r="G37" s="82"/>
      <c r="M37" s="66" t="s">
        <v>12</v>
      </c>
      <c r="N37" s="67"/>
      <c r="O37" s="67"/>
      <c r="P37" s="49"/>
      <c r="Q37" s="68" t="s">
        <v>12</v>
      </c>
      <c r="R37" s="52">
        <f>SUM(R10:R36)</f>
        <v>0</v>
      </c>
      <c r="S37" s="52">
        <f>SUM(S10:S36)</f>
        <v>0</v>
      </c>
      <c r="T37" s="69">
        <f>T36</f>
        <v>0</v>
      </c>
      <c r="U37" s="52">
        <f>SUM(U10:U36)</f>
        <v>0</v>
      </c>
      <c r="V37" s="52">
        <f>SUM(V10:V36)</f>
        <v>0</v>
      </c>
      <c r="W37" s="70">
        <f>SUM(W36)</f>
        <v>0</v>
      </c>
      <c r="X37" s="52">
        <f>SUM(X10:X36)</f>
        <v>0</v>
      </c>
      <c r="Y37" s="52">
        <f>SUM(Y10:Y36)</f>
        <v>0</v>
      </c>
      <c r="Z37" s="70">
        <f>SUM(Z36)</f>
        <v>0</v>
      </c>
      <c r="AA37" s="52">
        <f>SUM(AA10:AA36)</f>
        <v>0</v>
      </c>
      <c r="AB37" s="52">
        <f>SUM(AB10:AB36)</f>
        <v>0</v>
      </c>
      <c r="AC37" s="71">
        <f>SUM(AC36)</f>
        <v>0</v>
      </c>
    </row>
    <row r="38" spans="4:25" ht="15">
      <c r="D38" s="87" t="s">
        <v>62</v>
      </c>
      <c r="T38" s="72">
        <f>IF(T35-240&gt;0,T35-240,0)</f>
        <v>0</v>
      </c>
      <c r="W38" s="8"/>
      <c r="X38" s="8"/>
      <c r="Y38" s="73"/>
    </row>
    <row r="40" spans="4:13" ht="15">
      <c r="D40" t="s">
        <v>63</v>
      </c>
      <c r="J40" s="87" t="s">
        <v>64</v>
      </c>
      <c r="K40" s="87"/>
      <c r="L40" s="87"/>
      <c r="M40" s="87"/>
    </row>
    <row r="41" spans="4:15" ht="15">
      <c r="D41" t="s">
        <v>47</v>
      </c>
      <c r="K41" s="87" t="s">
        <v>46</v>
      </c>
      <c r="L41" s="87"/>
      <c r="M41" s="87"/>
      <c r="N41" s="87"/>
      <c r="O41" s="87"/>
    </row>
    <row r="43" spans="4:7" ht="15">
      <c r="D43" s="90" t="s">
        <v>55</v>
      </c>
      <c r="E43" s="90"/>
      <c r="F43" s="90"/>
      <c r="G43" s="90"/>
    </row>
    <row r="44" spans="4:13" ht="15">
      <c r="D44" s="87" t="s">
        <v>56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4:11" ht="15">
      <c r="D45" s="87" t="s">
        <v>57</v>
      </c>
      <c r="E45" s="87"/>
      <c r="F45" s="87"/>
      <c r="G45" s="87"/>
      <c r="H45" s="87"/>
      <c r="I45" s="87"/>
      <c r="J45" s="87"/>
      <c r="K45" s="87"/>
    </row>
    <row r="46" spans="4:14" ht="15">
      <c r="D46" s="87" t="s">
        <v>58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4:7" ht="15">
      <c r="D47" s="87" t="s">
        <v>59</v>
      </c>
      <c r="E47" s="87"/>
      <c r="F47" s="87"/>
      <c r="G47" s="87"/>
    </row>
    <row r="48" spans="4:8" ht="15">
      <c r="D48" s="87" t="s">
        <v>60</v>
      </c>
      <c r="E48" s="87"/>
      <c r="F48" s="87"/>
      <c r="G48" s="87"/>
      <c r="H48" s="87"/>
    </row>
    <row r="49" spans="4:8" ht="15">
      <c r="D49" s="87" t="s">
        <v>61</v>
      </c>
      <c r="E49" s="87"/>
      <c r="F49" s="87"/>
      <c r="G49" s="87"/>
      <c r="H49" s="87"/>
    </row>
    <row r="82" ht="15">
      <c r="N82" s="79" t="s">
        <v>36</v>
      </c>
    </row>
  </sheetData>
  <sheetProtection/>
  <hyperlinks>
    <hyperlink ref="I8" r:id="rId1" display="www.FederalRetirement.net "/>
    <hyperlink ref="I8:M8" r:id="rId2" display="www.FederalRetirement.net "/>
    <hyperlink ref="D3:F3" r:id="rId3" display="S  - Sick Leave"/>
    <hyperlink ref="D44:M44" r:id="rId4" display="1)  How to be Emotionally and Physically Prepared When You Retire"/>
    <hyperlink ref="D45:K45" r:id="rId5" display="2)  How to be Financially Prepared When You Retire"/>
    <hyperlink ref="D46:N46" r:id="rId6" display="3)  Master Retiree Contact List (Important contact numbers and information)"/>
    <hyperlink ref="D47:G47" r:id="rId7" display="4)  Evaluating Your Annuity"/>
    <hyperlink ref="D48:H48" r:id="rId8" display="5)  Are You Eligible to Retire"/>
    <hyperlink ref="D49:H49" r:id="rId9" display="6)  Sick Leave Conversion Chart"/>
    <hyperlink ref="D38" r:id="rId10" display="2015 Pay Charts"/>
    <hyperlink ref="J40" r:id="rId11" display="http://fedcareerinfo.com "/>
    <hyperlink ref="K41" r:id="rId12" display="http://federalretirement.net "/>
  </hyperlinks>
  <printOptions/>
  <pageMargins left="0.7" right="0.7" top="0.75" bottom="0.75" header="0.3" footer="0.3"/>
  <pageSetup horizontalDpi="600" verticalDpi="600" orientation="portrait" r:id="rId16"/>
  <drawing r:id="rId15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Damp</dc:creator>
  <cp:keywords/>
  <dc:description/>
  <cp:lastModifiedBy>Laptop</cp:lastModifiedBy>
  <dcterms:created xsi:type="dcterms:W3CDTF">2011-11-11T17:42:44Z</dcterms:created>
  <dcterms:modified xsi:type="dcterms:W3CDTF">2017-11-06T20:59:49Z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